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256" windowHeight="12576" activeTab="0"/>
  </bookViews>
  <sheets>
    <sheet name="Eingabe" sheetId="1" r:id="rId1"/>
    <sheet name="Datentabellen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<sst xmlns="http://schemas.openxmlformats.org/spreadsheetml/2006/main" count="130" uniqueCount="95">
  <si>
    <t>JH2</t>
  </si>
  <si>
    <t>Japan</t>
  </si>
  <si>
    <t>T</t>
  </si>
  <si>
    <t>Prüfziffer</t>
  </si>
  <si>
    <t>Ländercode</t>
  </si>
  <si>
    <t>Honda Motorrad</t>
  </si>
  <si>
    <t>VTM </t>
  </si>
  <si>
    <t>Spanien</t>
  </si>
  <si>
    <t>1HF</t>
  </si>
  <si>
    <t>U.S.A</t>
  </si>
  <si>
    <t>ZDC</t>
  </si>
  <si>
    <t>Italien</t>
  </si>
  <si>
    <t>YC1</t>
  </si>
  <si>
    <t>Belgien</t>
  </si>
  <si>
    <t>JH3</t>
  </si>
  <si>
    <t>Honda ATV</t>
  </si>
  <si>
    <t>9C2</t>
  </si>
  <si>
    <t>Brasilien</t>
  </si>
  <si>
    <t>3H1</t>
  </si>
  <si>
    <t>Mexiko</t>
  </si>
  <si>
    <t>A</t>
  </si>
  <si>
    <t>Ohio Factory</t>
  </si>
  <si>
    <t>K</t>
  </si>
  <si>
    <t>Kumamoto Factory</t>
  </si>
  <si>
    <t>B</t>
  </si>
  <si>
    <t>Aalst Factory</t>
  </si>
  <si>
    <t>M</t>
  </si>
  <si>
    <t>Hamamatsu Factory</t>
  </si>
  <si>
    <t>C</t>
  </si>
  <si>
    <t>Saitama Factory</t>
  </si>
  <si>
    <t>R</t>
  </si>
  <si>
    <t>Manaus Factory</t>
  </si>
  <si>
    <t>D</t>
  </si>
  <si>
    <t>Guadalajara Factory</t>
  </si>
  <si>
    <t>S</t>
  </si>
  <si>
    <t>Suzuka Factory</t>
  </si>
  <si>
    <t>E</t>
  </si>
  <si>
    <t>Montesa Factory</t>
  </si>
  <si>
    <t>Tochigi Factory</t>
  </si>
  <si>
    <t>F</t>
  </si>
  <si>
    <t>Atessa Factory</t>
  </si>
  <si>
    <t>South Carol. Factory</t>
  </si>
  <si>
    <t>H</t>
  </si>
  <si>
    <t>J</t>
  </si>
  <si>
    <t>N</t>
  </si>
  <si>
    <t>P</t>
  </si>
  <si>
    <t>Hubraumklasse</t>
  </si>
  <si>
    <t>bis 50 ccm</t>
  </si>
  <si>
    <t>bis 70 ccm</t>
  </si>
  <si>
    <t>bis 80 ccm</t>
  </si>
  <si>
    <t>bis 125 ccm</t>
  </si>
  <si>
    <t>bis 150 ccm</t>
  </si>
  <si>
    <t>bis 250 ccm</t>
  </si>
  <si>
    <t>bis 400 ccm</t>
  </si>
  <si>
    <t>bis 600 ccm</t>
  </si>
  <si>
    <t>bis 800 ccm</t>
  </si>
  <si>
    <t>über 800 ccm</t>
  </si>
  <si>
    <t>Fahrzeugklasse</t>
  </si>
  <si>
    <t>Kleinmotorrad</t>
  </si>
  <si>
    <t>Straße</t>
  </si>
  <si>
    <t>Enduro</t>
  </si>
  <si>
    <t>GS ohne Straßenzulassung</t>
  </si>
  <si>
    <t>Roller</t>
  </si>
  <si>
    <t>Interne Produktionsnummer</t>
  </si>
  <si>
    <t>Variante, Ausführung</t>
  </si>
  <si>
    <t>Baujahr</t>
  </si>
  <si>
    <t>b</t>
  </si>
  <si>
    <t>a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</si>
  <si>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</si>
  <si>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</si>
  <si>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</si>
  <si>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</si>
  <si>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</si>
  <si>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</si>
  <si>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</si>
  <si>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</si>
  <si>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</si>
  <si>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</si>
  <si>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</si>
  <si>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</si>
  <si>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</si>
  <si>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</si>
  <si>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</si>
  <si>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</si>
  <si>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w</t>
  </si>
  <si>
    <t>x</t>
  </si>
  <si>
    <t>z</t>
  </si>
  <si>
    <t>y</t>
  </si>
  <si>
    <t>Produktionsstätte</t>
  </si>
  <si>
    <t>Anzahl hergestellte Fahrzeuge im Baujahr</t>
  </si>
  <si>
    <t>ab 1995</t>
  </si>
  <si>
    <t>1979-1994</t>
  </si>
  <si>
    <t>Baureihe</t>
  </si>
  <si>
    <t>MF025401485</t>
  </si>
  <si>
    <t>JH2MF02A2TF001212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</si>
</sst>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Verdana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50505"/>
      <name val="Verdana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39" fillId="3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37" fillId="0" borderId="0" xfId="0" applyFont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showGridLines="0" showRowColHeaders="0" showZeros="0" tabSelected="1" showOutlineSymbols="0" zoomScalePageLayoutView="0" workbookViewId="0" topLeftCell="A1">
      <selection activeCell="C11" sqref="C11"/>
    </sheetView>
  </sheetViews>
  <sheetFormatPr defaultColWidth="11.421875" defaultRowHeight="15"/>
  <cols>
    <col min="3" max="3" width="41.7109375" style="0" customWidth="1"/>
    <col min="6" max="6" width="39.140625" style="0" customWidth="1"/>
  </cols>
  <sheetData>
    <row r="3" spans="2:6" ht="17.25">
      <c r="B3" s="10" t="s">
        <v>91</v>
      </c>
      <c r="C3" s="12" t="s">
        <v>93</v>
      </c>
      <c r="E3" s="8" t="str">
        <f>LEFT($C$3,1)</f>
        <v>M</v>
      </c>
      <c r="F3" s="8" t="str">
        <f>VLOOKUP(E3,Datentabellen!B5:C14,2,FALSE)</f>
        <v>bis 250 ccm</v>
      </c>
    </row>
    <row r="4" spans="3:6" ht="17.25">
      <c r="C4" s="1"/>
      <c r="E4" s="8" t="str">
        <f>RIGHT(LEFT($C$3,2),1)</f>
        <v>F</v>
      </c>
      <c r="F4" s="8" t="str">
        <f>VLOOKUP(E4,Datentabellen!E5:F10,2,FALSE)</f>
        <v>Roller</v>
      </c>
    </row>
    <row r="5" spans="3:6" ht="17.25">
      <c r="C5" s="1"/>
      <c r="E5" s="8" t="str">
        <f>RIGHT(LEFT($C$3,4),2)</f>
        <v>02</v>
      </c>
      <c r="F5" s="8" t="s">
        <v>63</v>
      </c>
    </row>
    <row r="6" spans="3:6" ht="17.25">
      <c r="C6" s="1"/>
      <c r="E6" s="8" t="str">
        <f>RIGHT(LEFT($C$3,5),1)</f>
        <v>5</v>
      </c>
      <c r="F6" s="8" t="s">
        <v>64</v>
      </c>
    </row>
    <row r="7" spans="3:6" ht="17.25">
      <c r="C7" s="1"/>
      <c r="E7" s="8" t="str">
        <f>RIGHT(LEFT($C$3,6),1)</f>
        <v>4</v>
      </c>
      <c r="F7" s="8" t="s">
        <v>92</v>
      </c>
    </row>
    <row r="8" spans="3:6" ht="17.25">
      <c r="C8" s="1"/>
      <c r="E8" s="8" t="str">
        <f>RIGHT(LEFT($C$3,11),5)</f>
        <v>01485</v>
      </c>
      <c r="F8" s="8" t="s">
        <v>89</v>
      </c>
    </row>
    <row r="9" ht="17.25">
      <c r="C9" s="1"/>
    </row>
    <row r="10" ht="17.25">
      <c r="C10" s="1"/>
    </row>
    <row r="11" spans="2:7" ht="17.25">
      <c r="B11" s="10" t="s">
        <v>90</v>
      </c>
      <c r="C11" s="12" t="s">
        <v>94</v>
      </c>
      <c r="E11" s="8" t="str">
        <f>LEFT($C$11,3)</f>
        <v>JH2</v>
      </c>
      <c r="F11" s="8" t="str">
        <f>CONCATENATE(VLOOKUP(E11,Datentabellen!O4:Q13,2,FALSE),"; ",VLOOKUP(E11,Datentabellen!O4:Q13,3,FALSE))</f>
        <v>Honda Motorrad; Japan</v>
      </c>
      <c r="G11" s="4"/>
    </row>
    <row r="12" spans="5:7" ht="14.25">
      <c r="E12" s="8" t="str">
        <f>RIGHT(LEFT($C$11,4),1)</f>
        <v>M</v>
      </c>
      <c r="F12" s="8" t="str">
        <f>VLOOKUP(E12,Datentabellen!B5:C15,2,FALSE)</f>
        <v>bis 250 ccm</v>
      </c>
      <c r="G12" s="4"/>
    </row>
    <row r="13" spans="5:7" ht="14.25">
      <c r="E13" s="8" t="str">
        <f>RIGHT(LEFT($C$11,5),1)</f>
        <v>F</v>
      </c>
      <c r="F13" s="8" t="str">
        <f>VLOOKUP(E13,Datentabellen!E5:F10,2,FALSE)</f>
        <v>Roller</v>
      </c>
      <c r="G13" s="4"/>
    </row>
    <row r="14" spans="5:7" ht="14.25">
      <c r="E14" s="8" t="str">
        <f>RIGHT(LEFT($C$11,7),2)</f>
        <v>02</v>
      </c>
      <c r="F14" s="8" t="s">
        <v>63</v>
      </c>
      <c r="G14" s="4"/>
    </row>
    <row r="15" spans="5:7" ht="14.25">
      <c r="E15" s="8" t="str">
        <f>RIGHT(LEFT($C$11,8),1)</f>
        <v>A</v>
      </c>
      <c r="F15" s="8" t="s">
        <v>64</v>
      </c>
      <c r="G15" s="4"/>
    </row>
    <row r="16" spans="5:7" ht="14.25">
      <c r="E16" s="8" t="str">
        <f>RIGHT(LEFT($C$11,9),1)</f>
        <v>2</v>
      </c>
      <c r="F16" s="8" t="s">
        <v>3</v>
      </c>
      <c r="G16" s="4"/>
    </row>
    <row r="17" spans="5:7" ht="14.25">
      <c r="E17" s="8" t="str">
        <f>RIGHT(LEFT($C$11,10),1)</f>
        <v>T</v>
      </c>
      <c r="F17" s="9">
        <f>VLOOKUP(E17,Datentabellen!H4:I25,2,FALSE)</f>
        <v>1996</v>
      </c>
      <c r="G17" s="4"/>
    </row>
    <row r="18" spans="5:7" ht="14.25">
      <c r="E18" s="8" t="str">
        <f>RIGHT(LEFT($C$11,11),1)</f>
        <v>F</v>
      </c>
      <c r="F18" s="8" t="str">
        <f>CONCATENATE(VLOOKUP(E18,Datentabellen!K4:M16,2,FALSE),"; ",VLOOKUP(E18,Datentabellen!K4:M16,3,FALSE))</f>
        <v>Atessa Factory; Italien</v>
      </c>
      <c r="G18" s="4"/>
    </row>
    <row r="19" spans="5:7" ht="14.25">
      <c r="E19" s="8" t="str">
        <f>RIGHT(LEFT($C$11,17),6)</f>
        <v>001212</v>
      </c>
      <c r="F19" s="8" t="s">
        <v>89</v>
      </c>
      <c r="G19" s="4"/>
    </row>
    <row r="25" ht="14.25">
      <c r="F25" s="11"/>
    </row>
  </sheetData>
  <sheetProtection sheet="1" objects="1" scenarios="1"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50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.421875" style="0" customWidth="1"/>
    <col min="2" max="2" width="4.8515625" style="0" customWidth="1"/>
    <col min="3" max="3" width="13.7109375" style="0" customWidth="1"/>
    <col min="4" max="4" width="4.7109375" style="0" customWidth="1"/>
    <col min="5" max="5" width="4.28125" style="0" customWidth="1"/>
    <col min="6" max="6" width="23.28125" style="0" customWidth="1"/>
    <col min="7" max="7" width="3.8515625" style="0" customWidth="1"/>
    <col min="8" max="8" width="11.57421875" style="3" customWidth="1"/>
    <col min="10" max="11" width="4.7109375" style="0" customWidth="1"/>
    <col min="12" max="12" width="20.8515625" style="0" customWidth="1"/>
    <col min="14" max="14" width="5.57421875" style="0" customWidth="1"/>
    <col min="16" max="16" width="21.140625" style="0" customWidth="1"/>
  </cols>
  <sheetData>
    <row r="3" spans="2:15" ht="14.25" customHeight="1">
      <c r="B3" s="5" t="s">
        <v>46</v>
      </c>
      <c r="E3" s="5" t="s">
        <v>57</v>
      </c>
      <c r="H3" s="6" t="s">
        <v>65</v>
      </c>
      <c r="K3" s="5" t="s">
        <v>88</v>
      </c>
      <c r="O3" s="5" t="s">
        <v>4</v>
      </c>
    </row>
    <row r="4" spans="2:17" ht="14.25" customHeight="1">
      <c r="B4" s="5"/>
      <c r="E4" s="5"/>
      <c r="H4" s="6" t="s">
        <v>86</v>
      </c>
      <c r="I4">
        <v>1979</v>
      </c>
      <c r="K4" t="s">
        <v>20</v>
      </c>
      <c r="L4" t="s">
        <v>21</v>
      </c>
      <c r="M4" t="s">
        <v>9</v>
      </c>
      <c r="O4" t="s">
        <v>0</v>
      </c>
      <c r="P4" t="s">
        <v>5</v>
      </c>
      <c r="Q4" t="s">
        <v>1</v>
      </c>
    </row>
    <row r="5" spans="2:17" ht="14.25" customHeight="1">
      <c r="B5" t="s">
        <v>20</v>
      </c>
      <c r="C5" t="s">
        <v>47</v>
      </c>
      <c r="E5" t="s">
        <v>24</v>
      </c>
      <c r="F5" t="s">
        <v>58</v>
      </c>
      <c r="H5" s="3" t="s">
        <v>67</v>
      </c>
      <c r="I5">
        <v>1980</v>
      </c>
      <c r="K5" t="s">
        <v>24</v>
      </c>
      <c r="L5" t="s">
        <v>25</v>
      </c>
      <c r="M5" t="s">
        <v>13</v>
      </c>
      <c r="O5" t="s">
        <v>8</v>
      </c>
      <c r="P5" t="s">
        <v>5</v>
      </c>
      <c r="Q5" t="s">
        <v>9</v>
      </c>
    </row>
    <row r="6" spans="2:17" ht="14.25" customHeight="1">
      <c r="B6" t="s">
        <v>32</v>
      </c>
      <c r="C6" t="s">
        <v>48</v>
      </c>
      <c r="E6" t="s">
        <v>28</v>
      </c>
      <c r="F6" t="s">
        <v>59</v>
      </c>
      <c r="H6" s="3" t="s">
        <v>66</v>
      </c>
      <c r="I6">
        <f>+I5+1</f>
        <v>1981</v>
      </c>
      <c r="K6" t="s">
        <v>28</v>
      </c>
      <c r="L6" t="s">
        <v>29</v>
      </c>
      <c r="M6" t="s">
        <v>1</v>
      </c>
      <c r="O6" t="s">
        <v>12</v>
      </c>
      <c r="P6" t="s">
        <v>5</v>
      </c>
      <c r="Q6" t="s">
        <v>13</v>
      </c>
    </row>
    <row r="7" spans="2:17" ht="14.25">
      <c r="B7" t="s">
        <v>42</v>
      </c>
      <c r="C7" t="s">
        <v>49</v>
      </c>
      <c r="E7" t="s">
        <v>32</v>
      </c>
      <c r="F7" t="s">
        <v>60</v>
      </c>
      <c r="H7" s="3" t="s">
        <v>68</v>
      </c>
      <c r="I7">
        <f aca="true" t="shared" si="0" ref="I7:I45">+I6+1</f>
        <v>1982</v>
      </c>
      <c r="K7" t="s">
        <v>32</v>
      </c>
      <c r="L7" t="s">
        <v>33</v>
      </c>
      <c r="M7" t="s">
        <v>19</v>
      </c>
      <c r="O7" t="s">
        <v>16</v>
      </c>
      <c r="P7" t="s">
        <v>5</v>
      </c>
      <c r="Q7" t="s">
        <v>17</v>
      </c>
    </row>
    <row r="8" spans="2:17" ht="14.25">
      <c r="B8" t="s">
        <v>43</v>
      </c>
      <c r="C8" t="s">
        <v>50</v>
      </c>
      <c r="E8" t="s">
        <v>36</v>
      </c>
      <c r="F8" t="s">
        <v>61</v>
      </c>
      <c r="H8" s="3" t="s">
        <v>69</v>
      </c>
      <c r="I8">
        <f t="shared" si="0"/>
        <v>1983</v>
      </c>
      <c r="K8" t="s">
        <v>36</v>
      </c>
      <c r="L8" t="s">
        <v>37</v>
      </c>
      <c r="M8" t="s">
        <v>7</v>
      </c>
      <c r="O8" t="s">
        <v>18</v>
      </c>
      <c r="P8" t="s">
        <v>5</v>
      </c>
      <c r="Q8" t="s">
        <v>19</v>
      </c>
    </row>
    <row r="9" spans="2:17" ht="14.25">
      <c r="B9" t="s">
        <v>22</v>
      </c>
      <c r="C9" t="s">
        <v>51</v>
      </c>
      <c r="E9" t="s">
        <v>39</v>
      </c>
      <c r="F9" t="s">
        <v>62</v>
      </c>
      <c r="H9" s="3" t="s">
        <v>70</v>
      </c>
      <c r="I9">
        <f t="shared" si="0"/>
        <v>1984</v>
      </c>
      <c r="K9" t="s">
        <v>39</v>
      </c>
      <c r="L9" t="s">
        <v>40</v>
      </c>
      <c r="M9" t="s">
        <v>11</v>
      </c>
      <c r="O9" t="s">
        <v>6</v>
      </c>
      <c r="P9" t="s">
        <v>5</v>
      </c>
      <c r="Q9" t="s">
        <v>7</v>
      </c>
    </row>
    <row r="10" spans="2:17" ht="14.25">
      <c r="B10" t="s">
        <v>26</v>
      </c>
      <c r="C10" t="s">
        <v>52</v>
      </c>
      <c r="H10" s="3" t="s">
        <v>71</v>
      </c>
      <c r="I10">
        <f t="shared" si="0"/>
        <v>1985</v>
      </c>
      <c r="K10" t="s">
        <v>22</v>
      </c>
      <c r="L10" t="s">
        <v>23</v>
      </c>
      <c r="M10" t="s">
        <v>1</v>
      </c>
      <c r="O10" t="s">
        <v>10</v>
      </c>
      <c r="P10" t="s">
        <v>5</v>
      </c>
      <c r="Q10" t="s">
        <v>11</v>
      </c>
    </row>
    <row r="11" spans="2:17" ht="14.25" customHeight="1">
      <c r="B11" t="s">
        <v>44</v>
      </c>
      <c r="C11" t="s">
        <v>53</v>
      </c>
      <c r="H11" s="3" t="s">
        <v>72</v>
      </c>
      <c r="I11">
        <f t="shared" si="0"/>
        <v>1986</v>
      </c>
      <c r="K11" t="s">
        <v>26</v>
      </c>
      <c r="L11" t="s">
        <v>27</v>
      </c>
      <c r="M11" t="s">
        <v>1</v>
      </c>
      <c r="O11" t="s">
        <v>14</v>
      </c>
      <c r="P11" t="s">
        <v>15</v>
      </c>
      <c r="Q11" t="s">
        <v>1</v>
      </c>
    </row>
    <row r="12" spans="2:17" ht="14.25" customHeight="1">
      <c r="B12" t="s">
        <v>45</v>
      </c>
      <c r="C12" t="s">
        <v>54</v>
      </c>
      <c r="H12" s="3" t="s">
        <v>73</v>
      </c>
      <c r="I12">
        <f t="shared" si="0"/>
        <v>1987</v>
      </c>
      <c r="K12" t="s">
        <v>30</v>
      </c>
      <c r="L12" t="s">
        <v>31</v>
      </c>
      <c r="M12" t="s">
        <v>17</v>
      </c>
      <c r="O12" s="3">
        <v>478</v>
      </c>
      <c r="P12" t="s">
        <v>15</v>
      </c>
      <c r="Q12" t="s">
        <v>9</v>
      </c>
    </row>
    <row r="13" spans="2:13" ht="14.25">
      <c r="B13" t="s">
        <v>30</v>
      </c>
      <c r="C13" t="s">
        <v>55</v>
      </c>
      <c r="H13" s="3" t="s">
        <v>74</v>
      </c>
      <c r="I13">
        <f t="shared" si="0"/>
        <v>1988</v>
      </c>
      <c r="K13" t="s">
        <v>34</v>
      </c>
      <c r="L13" t="s">
        <v>35</v>
      </c>
      <c r="M13" t="s">
        <v>1</v>
      </c>
    </row>
    <row r="14" spans="2:13" ht="14.25">
      <c r="B14" t="s">
        <v>34</v>
      </c>
      <c r="C14" t="s">
        <v>56</v>
      </c>
      <c r="H14" s="3" t="s">
        <v>75</v>
      </c>
      <c r="I14">
        <f t="shared" si="0"/>
        <v>1989</v>
      </c>
      <c r="K14" t="s">
        <v>2</v>
      </c>
      <c r="L14" t="s">
        <v>38</v>
      </c>
      <c r="M14" t="s">
        <v>1</v>
      </c>
    </row>
    <row r="15" spans="8:13" ht="14.25">
      <c r="H15" s="3" t="s">
        <v>76</v>
      </c>
      <c r="I15">
        <f t="shared" si="0"/>
        <v>1990</v>
      </c>
      <c r="K15" s="3">
        <v>4</v>
      </c>
      <c r="L15" t="s">
        <v>41</v>
      </c>
      <c r="M15" t="s">
        <v>9</v>
      </c>
    </row>
    <row r="16" spans="8:9" ht="14.25">
      <c r="H16" s="3" t="s">
        <v>77</v>
      </c>
      <c r="I16">
        <f t="shared" si="0"/>
        <v>1991</v>
      </c>
    </row>
    <row r="17" spans="8:9" ht="14.25">
      <c r="H17" s="3" t="s">
        <v>78</v>
      </c>
      <c r="I17">
        <f t="shared" si="0"/>
        <v>1992</v>
      </c>
    </row>
    <row r="18" spans="8:9" ht="14.25">
      <c r="H18" s="3" t="s">
        <v>79</v>
      </c>
      <c r="I18">
        <f t="shared" si="0"/>
        <v>1993</v>
      </c>
    </row>
    <row r="19" spans="8:9" s="2" customFormat="1" ht="14.25">
      <c r="H19" s="7" t="s">
        <v>80</v>
      </c>
      <c r="I19">
        <f t="shared" si="0"/>
        <v>1994</v>
      </c>
    </row>
    <row r="20" spans="8:9" s="2" customFormat="1" ht="14.25">
      <c r="H20" s="7" t="s">
        <v>81</v>
      </c>
      <c r="I20">
        <f t="shared" si="0"/>
        <v>1995</v>
      </c>
    </row>
    <row r="21" spans="8:9" s="2" customFormat="1" ht="14.25">
      <c r="H21" s="7" t="s">
        <v>82</v>
      </c>
      <c r="I21">
        <f t="shared" si="0"/>
        <v>1996</v>
      </c>
    </row>
    <row r="22" spans="8:9" s="2" customFormat="1" ht="14.25" customHeight="1">
      <c r="H22" s="7" t="s">
        <v>83</v>
      </c>
      <c r="I22">
        <f t="shared" si="0"/>
        <v>1997</v>
      </c>
    </row>
    <row r="23" spans="8:9" s="2" customFormat="1" ht="14.25">
      <c r="H23" s="7" t="s">
        <v>84</v>
      </c>
      <c r="I23">
        <f t="shared" si="0"/>
        <v>1998</v>
      </c>
    </row>
    <row r="24" spans="8:9" ht="14.25">
      <c r="H24" s="7" t="s">
        <v>85</v>
      </c>
      <c r="I24">
        <f t="shared" si="0"/>
        <v>1999</v>
      </c>
    </row>
    <row r="25" spans="8:9" ht="14.25">
      <c r="H25" s="7" t="s">
        <v>87</v>
      </c>
      <c r="I25">
        <f t="shared" si="0"/>
        <v>2000</v>
      </c>
    </row>
    <row r="26" spans="8:9" ht="14.25">
      <c r="H26" s="3">
        <v>1</v>
      </c>
      <c r="I26">
        <f t="shared" si="0"/>
        <v>2001</v>
      </c>
    </row>
    <row r="27" spans="8:9" ht="14.25">
      <c r="H27" s="3">
        <f>+H26+1</f>
        <v>2</v>
      </c>
      <c r="I27">
        <f t="shared" si="0"/>
        <v>2002</v>
      </c>
    </row>
    <row r="28" spans="8:9" ht="14.25">
      <c r="H28" s="3">
        <f aca="true" t="shared" si="1" ref="H28:H45">+H27+1</f>
        <v>3</v>
      </c>
      <c r="I28">
        <f t="shared" si="0"/>
        <v>2003</v>
      </c>
    </row>
    <row r="29" spans="8:9" ht="14.25">
      <c r="H29" s="3">
        <f t="shared" si="1"/>
        <v>4</v>
      </c>
      <c r="I29">
        <f t="shared" si="0"/>
        <v>2004</v>
      </c>
    </row>
    <row r="30" spans="8:9" ht="14.25">
      <c r="H30" s="3">
        <f t="shared" si="1"/>
        <v>5</v>
      </c>
      <c r="I30">
        <f t="shared" si="0"/>
        <v>2005</v>
      </c>
    </row>
    <row r="31" spans="8:9" ht="14.25">
      <c r="H31" s="3">
        <f t="shared" si="1"/>
        <v>6</v>
      </c>
      <c r="I31">
        <f t="shared" si="0"/>
        <v>2006</v>
      </c>
    </row>
    <row r="32" spans="8:9" ht="14.25">
      <c r="H32" s="3">
        <f t="shared" si="1"/>
        <v>7</v>
      </c>
      <c r="I32">
        <f t="shared" si="0"/>
        <v>2007</v>
      </c>
    </row>
    <row r="33" spans="8:9" ht="14.25">
      <c r="H33" s="3">
        <f t="shared" si="1"/>
        <v>8</v>
      </c>
      <c r="I33">
        <f t="shared" si="0"/>
        <v>2008</v>
      </c>
    </row>
    <row r="34" spans="8:9" ht="14.25">
      <c r="H34" s="3">
        <f t="shared" si="1"/>
        <v>9</v>
      </c>
      <c r="I34">
        <f t="shared" si="0"/>
        <v>2009</v>
      </c>
    </row>
    <row r="35" spans="8:9" ht="14.25">
      <c r="H35" s="3">
        <f t="shared" si="1"/>
        <v>10</v>
      </c>
      <c r="I35">
        <f t="shared" si="0"/>
        <v>2010</v>
      </c>
    </row>
    <row r="36" spans="8:9" ht="14.25">
      <c r="H36" s="3">
        <f t="shared" si="1"/>
        <v>11</v>
      </c>
      <c r="I36">
        <f t="shared" si="0"/>
        <v>2011</v>
      </c>
    </row>
    <row r="37" spans="8:9" ht="14.25">
      <c r="H37" s="3">
        <f t="shared" si="1"/>
        <v>12</v>
      </c>
      <c r="I37">
        <f t="shared" si="0"/>
        <v>2012</v>
      </c>
    </row>
    <row r="38" spans="8:9" ht="14.25">
      <c r="H38" s="3">
        <f t="shared" si="1"/>
        <v>13</v>
      </c>
      <c r="I38">
        <f t="shared" si="0"/>
        <v>2013</v>
      </c>
    </row>
    <row r="39" spans="8:9" ht="14.25">
      <c r="H39" s="3">
        <f t="shared" si="1"/>
        <v>14</v>
      </c>
      <c r="I39">
        <f t="shared" si="0"/>
        <v>2014</v>
      </c>
    </row>
    <row r="40" spans="8:9" ht="14.25">
      <c r="H40" s="3">
        <f t="shared" si="1"/>
        <v>15</v>
      </c>
      <c r="I40">
        <f t="shared" si="0"/>
        <v>2015</v>
      </c>
    </row>
    <row r="41" spans="8:9" ht="14.25">
      <c r="H41" s="3">
        <f t="shared" si="1"/>
        <v>16</v>
      </c>
      <c r="I41">
        <f t="shared" si="0"/>
        <v>2016</v>
      </c>
    </row>
    <row r="42" spans="8:9" ht="14.25">
      <c r="H42" s="3">
        <f t="shared" si="1"/>
        <v>17</v>
      </c>
      <c r="I42">
        <f t="shared" si="0"/>
        <v>2017</v>
      </c>
    </row>
    <row r="43" spans="8:9" ht="14.25">
      <c r="H43" s="3">
        <f t="shared" si="1"/>
        <v>18</v>
      </c>
      <c r="I43">
        <f t="shared" si="0"/>
        <v>2018</v>
      </c>
    </row>
    <row r="44" spans="8:9" ht="14.25">
      <c r="H44" s="3">
        <f t="shared" si="1"/>
        <v>19</v>
      </c>
      <c r="I44">
        <f t="shared" si="0"/>
        <v>2019</v>
      </c>
    </row>
    <row r="45" spans="8:9" ht="14.25">
      <c r="H45" s="3">
        <f t="shared" si="1"/>
        <v>20</v>
      </c>
      <c r="I45">
        <f t="shared" si="0"/>
        <v>2020</v>
      </c>
    </row>
    <row r="46" spans="8:9" ht="14.25">
      <c r="H46" s="3">
        <f>+H45+1</f>
        <v>21</v>
      </c>
      <c r="I46">
        <f>+I45+1</f>
        <v>2021</v>
      </c>
    </row>
    <row r="47" spans="8:9" ht="14.25">
      <c r="H47" s="3">
        <f>+H46+1</f>
        <v>22</v>
      </c>
      <c r="I47">
        <f>+I46+1</f>
        <v>2022</v>
      </c>
    </row>
    <row r="48" spans="8:9" ht="14.25">
      <c r="H48" s="3">
        <f>+H47+1</f>
        <v>23</v>
      </c>
      <c r="I48">
        <f>+I47+1</f>
        <v>2023</v>
      </c>
    </row>
    <row r="49" spans="8:9" ht="14.25">
      <c r="H49" s="3">
        <f>+H48+1</f>
        <v>24</v>
      </c>
      <c r="I49">
        <f>+I48+1</f>
        <v>2024</v>
      </c>
    </row>
    <row r="50" spans="8:9" ht="14.25">
      <c r="H50" s="3">
        <f>+H49+1</f>
        <v>25</v>
      </c>
      <c r="I50">
        <f>+I49+1</f>
        <v>2025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Helixaner</dc:creator>
  <cp:keywords/>
  <dc:description/>
  <cp:lastModifiedBy>Helixaner</cp:lastModifiedBy>
  <dcterms:created xsi:type="dcterms:W3CDTF">2022-12-07T19:18:50Z</dcterms:created>
  <dcterms:modified xsi:type="dcterms:W3CDTF">2023-07-28T08:32:35Z</dcterms:modified>
  <cp:category/>
  <cp:version/>
  <cp:contentType/>
  <cp:contentStatus/>
</cp:coreProperties>
</file>